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医学系研究科・医学部\事務部\臨床研究係\★★治験関係\★★H22～\●●企業治験・医師主導治験・調査（書式、契約書様式）\4 経費算出書（2019.10.01更新）\"/>
    </mc:Choice>
  </mc:AlternateContent>
  <bookViews>
    <workbookView xWindow="0" yWindow="0" windowWidth="19200" windowHeight="11370" tabRatio="956"/>
  </bookViews>
  <sheets>
    <sheet name="書式20-1体外診断" sheetId="14" r:id="rId1"/>
  </sheets>
  <externalReferences>
    <externalReference r:id="rId2"/>
    <externalReference r:id="rId3"/>
  </externalReferences>
  <definedNames>
    <definedName name="OLE_LINK1" localSheetId="0">'書式20-1体外診断'!$E$25</definedName>
    <definedName name="_xlnm.Print_Area" localSheetId="0">'書式20-1体外診断'!$A$1:$AX$36</definedName>
    <definedName name="診療科">[1]入力リスト!$G$3:$G$45</definedName>
    <definedName name="投与期間">'[2]書式20-1-1・ポイント算出早見表（投与期間）'!$A$10:$A$21</definedName>
  </definedNames>
  <calcPr calcId="162913"/>
</workbook>
</file>

<file path=xl/calcChain.xml><?xml version="1.0" encoding="utf-8"?>
<calcChain xmlns="http://schemas.openxmlformats.org/spreadsheetml/2006/main">
  <c r="W28" i="14" l="1"/>
  <c r="W27" i="14"/>
  <c r="W26" i="14"/>
  <c r="W22" i="14"/>
  <c r="W21" i="14"/>
  <c r="W29" i="14" l="1"/>
  <c r="W30" i="14" l="1"/>
  <c r="W31" i="14" s="1"/>
  <c r="W32" i="14" l="1"/>
  <c r="W33" i="14" s="1"/>
</calcChain>
</file>

<file path=xl/sharedStrings.xml><?xml version="1.0" encoding="utf-8"?>
<sst xmlns="http://schemas.openxmlformats.org/spreadsheetml/2006/main" count="55" uniqueCount="49">
  <si>
    <t>整理番号</t>
  </si>
  <si>
    <t>区　　分</t>
  </si>
  <si>
    <t>西暦　　　　　年　　　　月　　　　日　　　～　　　西暦　　　　　年　　　　月　　　　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</si>
  <si>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</si>
  <si>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</si>
  <si>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</si>
  <si>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治験責任医師</t>
  </si>
  <si>
    <t>氏　　名：</t>
    <phoneticPr fontId="2"/>
  </si>
  <si>
    <t>１．治験課題名</t>
    <phoneticPr fontId="2"/>
  </si>
  <si>
    <t>～  西暦</t>
    <phoneticPr fontId="2"/>
  </si>
  <si>
    <t>区分</t>
  </si>
  <si>
    <t>費目</t>
  </si>
  <si>
    <t>金額(円)</t>
  </si>
  <si>
    <t>算定内訳</t>
    <phoneticPr fontId="2"/>
  </si>
  <si>
    <t>直接経費</t>
  </si>
  <si>
    <t>ａ　 審査費</t>
    <phoneticPr fontId="2"/>
  </si>
  <si>
    <t>品名、規格、数量×単価（円）</t>
  </si>
  <si>
    <t>×</t>
    <phoneticPr fontId="2"/>
  </si>
  <si>
    <t xml:space="preserve">合計  </t>
    <phoneticPr fontId="2"/>
  </si>
  <si>
    <t>岐阜大学医学部附属病院長　殿</t>
    <rPh sb="0" eb="2">
      <t>ギフ</t>
    </rPh>
    <phoneticPr fontId="2"/>
  </si>
  <si>
    <t>２．予定症例数</t>
    <rPh sb="2" eb="4">
      <t>ヨテイ</t>
    </rPh>
    <rPh sb="4" eb="7">
      <t>ショウレイスウ</t>
    </rPh>
    <phoneticPr fontId="2"/>
  </si>
  <si>
    <t>症例</t>
    <rPh sb="0" eb="2">
      <t>ショウレイ</t>
    </rPh>
    <phoneticPr fontId="2"/>
  </si>
  <si>
    <t>・新規契約</t>
    <rPh sb="1" eb="3">
      <t>シンキ</t>
    </rPh>
    <rPh sb="3" eb="5">
      <t>ケイヤク</t>
    </rPh>
    <phoneticPr fontId="2"/>
  </si>
  <si>
    <t>　　(行先、日程、人数）</t>
    <rPh sb="3" eb="5">
      <t>イキサキ</t>
    </rPh>
    <rPh sb="6" eb="8">
      <t>ニッテイ</t>
    </rPh>
    <rPh sb="9" eb="11">
      <t>ニンズウ</t>
    </rPh>
    <phoneticPr fontId="2"/>
  </si>
  <si>
    <t>契約締結日</t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</si>
  <si>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</si>
  <si>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b　 セットアップ経費</t>
    <rPh sb="9" eb="11">
      <t>ケイヒ</t>
    </rPh>
    <phoneticPr fontId="2"/>
  </si>
  <si>
    <t>c　 旅費</t>
    <phoneticPr fontId="2"/>
  </si>
  <si>
    <t>d 　備品費</t>
    <phoneticPr fontId="2"/>
  </si>
  <si>
    <t>経　費　算　出　書（体外診断用医薬品）</t>
    <rPh sb="10" eb="12">
      <t>タイガイ</t>
    </rPh>
    <rPh sb="12" eb="15">
      <t>シンダンヨウ</t>
    </rPh>
    <rPh sb="15" eb="18">
      <t>イヤクヒン</t>
    </rPh>
    <phoneticPr fontId="2"/>
  </si>
  <si>
    <t>e　 体外診断用医薬品の管理経費</t>
    <rPh sb="3" eb="5">
      <t>タイガイ</t>
    </rPh>
    <rPh sb="5" eb="8">
      <t>シンダンヨウ</t>
    </rPh>
    <rPh sb="8" eb="11">
      <t>イヤクヒン</t>
    </rPh>
    <rPh sb="12" eb="14">
      <t>カンリ</t>
    </rPh>
    <rPh sb="14" eb="16">
      <t>ケイヒ</t>
    </rPh>
    <phoneticPr fontId="2"/>
  </si>
  <si>
    <t>f　 臨床性能試験等研究経費</t>
    <rPh sb="3" eb="5">
      <t>リンショウ</t>
    </rPh>
    <rPh sb="5" eb="7">
      <t>セイノウ</t>
    </rPh>
    <rPh sb="7" eb="9">
      <t>シケン</t>
    </rPh>
    <rPh sb="9" eb="10">
      <t>トウ</t>
    </rPh>
    <rPh sb="10" eb="12">
      <t>ケンキュウ</t>
    </rPh>
    <rPh sb="12" eb="14">
      <t>ケイヒ</t>
    </rPh>
    <phoneticPr fontId="2"/>
  </si>
  <si>
    <t>ﾎﾟｲﾝﾄ</t>
    <phoneticPr fontId="2"/>
  </si>
  <si>
    <t>g　 賃金</t>
    <rPh sb="3" eb="5">
      <t>チンギン</t>
    </rPh>
    <phoneticPr fontId="2"/>
  </si>
  <si>
    <t>h　 その他の経費</t>
    <rPh sb="5" eb="6">
      <t>タ</t>
    </rPh>
    <rPh sb="7" eb="9">
      <t>ケイヒ</t>
    </rPh>
    <phoneticPr fontId="2"/>
  </si>
  <si>
    <t>i　 管理費</t>
    <phoneticPr fontId="2"/>
  </si>
  <si>
    <t>j　 計</t>
    <phoneticPr fontId="2"/>
  </si>
  <si>
    <t>k  間接経費</t>
    <phoneticPr fontId="2"/>
  </si>
  <si>
    <t xml:space="preserve"> a + b + c + d + e + f  + g  + h + i</t>
    <phoneticPr fontId="2"/>
  </si>
  <si>
    <t>j ×30%</t>
    <phoneticPr fontId="2"/>
  </si>
  <si>
    <t>j　+　k</t>
    <phoneticPr fontId="2"/>
  </si>
  <si>
    <t>( a + b + c + d + e + f  + g  + h  )×20%</t>
    <phoneticPr fontId="2"/>
  </si>
  <si>
    <t>■体外診断用医薬品</t>
    <rPh sb="1" eb="3">
      <t>タイガイ</t>
    </rPh>
    <rPh sb="3" eb="6">
      <t>シンダンヨウ</t>
    </rPh>
    <rPh sb="6" eb="9">
      <t>イヤクヒン</t>
    </rPh>
    <phoneticPr fontId="2"/>
  </si>
  <si>
    <t>３．治験期間　　　</t>
    <phoneticPr fontId="2"/>
  </si>
  <si>
    <t>４．契約期間　　　</t>
    <rPh sb="2" eb="4">
      <t>ケイヤク</t>
    </rPh>
    <phoneticPr fontId="2"/>
  </si>
  <si>
    <t>５．算定時期</t>
    <rPh sb="2" eb="4">
      <t>サンテイ</t>
    </rPh>
    <rPh sb="4" eb="6">
      <t>ジキ</t>
    </rPh>
    <phoneticPr fontId="2"/>
  </si>
  <si>
    <t>６．初期費用算定内訳</t>
    <rPh sb="2" eb="4">
      <t>ショキ</t>
    </rPh>
    <rPh sb="4" eb="6">
      <t>ヒヨウ</t>
    </rPh>
    <phoneticPr fontId="2"/>
  </si>
  <si>
    <t>円×1.1</t>
    <phoneticPr fontId="2"/>
  </si>
  <si>
    <t>円×1.1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</si>
</sst>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F800]dddd\,\ mmmm\ dd\,\ yyyy"/>
    <numFmt numFmtId="177" formatCode="#,##0_);[Red]\(#,##0\)"/>
    <numFmt numFmtId="178" formatCode="0.00_ "/>
    <numFmt numFmtId="179" formatCode="#,##0_ "/>
    <numFmt numFmtId="180" formatCode="yyyy&quot;年&quot;m&quot;月&quot;d&quot;日&quot;;@"/>
  </numFmts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178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80" fontId="0" fillId="2" borderId="0" xfId="0" applyNumberForma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horizontal="left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18" xfId="0" applyFont="1" applyBorder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9" fontId="1" fillId="0" borderId="1" xfId="0" applyNumberFormat="1" applyFon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77" fontId="1" fillId="2" borderId="17" xfId="0" applyNumberFormat="1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77" fontId="1" fillId="2" borderId="17" xfId="0" quotePrefix="1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8" fontId="1" fillId="0" borderId="18" xfId="3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177" fontId="1" fillId="2" borderId="20" xfId="0" applyNumberFormat="1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vertical="center"/>
    </xf>
    <xf numFmtId="177" fontId="1" fillId="2" borderId="22" xfId="0" applyNumberFormat="1" applyFont="1" applyFill="1" applyBorder="1" applyAlignment="1">
      <alignment vertical="center"/>
    </xf>
    <xf numFmtId="177" fontId="1" fillId="2" borderId="25" xfId="0" applyNumberFormat="1" applyFont="1" applyFill="1" applyBorder="1" applyAlignment="1">
      <alignment vertical="center"/>
    </xf>
    <xf numFmtId="177" fontId="1" fillId="2" borderId="26" xfId="0" applyNumberFormat="1" applyFont="1" applyFill="1" applyBorder="1" applyAlignment="1">
      <alignment vertical="center"/>
    </xf>
    <xf numFmtId="177" fontId="1" fillId="2" borderId="27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80" fontId="0" fillId="2" borderId="0" xfId="0" applyNumberForma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d.nagoya-u.ac.jp/cctcr/ctc/client/com-form/form20-1_iya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20-1-1・ﾎﾟｲﾝﾄ算出表"/>
      <sheetName val="書式20-1経費算定書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37"/>
  <sheetViews>
    <sheetView tabSelected="1" zoomScale="70" zoomScaleNormal="70" zoomScaleSheetLayoutView="115" workbookViewId="0">
      <selection activeCell="BN18" sqref="BN18"/>
    </sheetView>
  </sheetViews>
  <sheetFormatPr defaultColWidth="2.375" defaultRowHeight="21" customHeight="1" x14ac:dyDescent="0.15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90" t="s">
        <v>0</v>
      </c>
      <c r="AG1" s="91"/>
      <c r="AH1" s="91"/>
      <c r="AI1" s="92"/>
      <c r="AJ1" s="93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5"/>
    </row>
    <row r="2" spans="1:50" s="1" customFormat="1" ht="21" customHeight="1" x14ac:dyDescent="0.15">
      <c r="AF2" s="96" t="s">
        <v>1</v>
      </c>
      <c r="AG2" s="97"/>
      <c r="AH2" s="97"/>
      <c r="AI2" s="98"/>
      <c r="AJ2" s="102" t="s">
        <v>42</v>
      </c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4"/>
    </row>
    <row r="3" spans="1:50" s="1" customFormat="1" ht="21" customHeight="1" thickBot="1" x14ac:dyDescent="0.2">
      <c r="AF3" s="99"/>
      <c r="AG3" s="100"/>
      <c r="AH3" s="100"/>
      <c r="AI3" s="101"/>
      <c r="AJ3" s="105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7"/>
    </row>
    <row r="4" spans="1:50" s="1" customFormat="1" ht="21" customHeight="1" x14ac:dyDescent="0.15">
      <c r="AJ4" s="8" t="s">
        <v>2</v>
      </c>
      <c r="AK4" s="8"/>
      <c r="AL4" s="108"/>
      <c r="AM4" s="108"/>
      <c r="AN4" s="108"/>
      <c r="AO4" s="14" t="s">
        <v>3</v>
      </c>
      <c r="AP4" s="108"/>
      <c r="AQ4" s="109"/>
      <c r="AR4" s="8" t="s">
        <v>4</v>
      </c>
      <c r="AS4" s="108"/>
      <c r="AT4" s="109"/>
      <c r="AU4" s="8" t="s">
        <v>5</v>
      </c>
      <c r="AV4" s="6"/>
      <c r="AW4" s="6"/>
    </row>
    <row r="5" spans="1:50" s="1" customFormat="1" ht="21" customHeight="1" x14ac:dyDescent="0.15">
      <c r="A5" s="110" t="s">
        <v>29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</row>
    <row r="6" spans="1:50" s="1" customFormat="1" ht="10.5" customHeight="1" x14ac:dyDescent="0.15"/>
    <row r="7" spans="1:50" s="1" customFormat="1" ht="21" customHeight="1" x14ac:dyDescent="0.15">
      <c r="A7" s="1" t="s">
        <v>19</v>
      </c>
    </row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11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6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 t="s">
        <v>7</v>
      </c>
      <c r="AF12" s="6"/>
      <c r="AG12" s="6"/>
      <c r="AH12" s="6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6"/>
      <c r="AW12" s="6"/>
      <c r="AX12" s="6"/>
    </row>
    <row r="13" spans="1:50" s="1" customFormat="1" ht="61.5" customHeight="1" x14ac:dyDescent="0.15">
      <c r="A13" s="1" t="s">
        <v>8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6"/>
    </row>
    <row r="14" spans="1:50" s="1" customFormat="1" ht="23.25" customHeight="1" x14ac:dyDescent="0.15">
      <c r="A14" s="1" t="s">
        <v>20</v>
      </c>
      <c r="H14" s="6"/>
      <c r="I14" s="6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 t="s">
        <v>21</v>
      </c>
      <c r="V14" s="89"/>
      <c r="W14" s="89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50" s="1" customFormat="1" ht="21" customHeight="1" x14ac:dyDescent="0.15">
      <c r="A15" s="1" t="s">
        <v>43</v>
      </c>
      <c r="F15" s="2"/>
      <c r="H15" s="6"/>
      <c r="I15" s="6"/>
      <c r="J15" s="7" t="s">
        <v>25</v>
      </c>
      <c r="K15" s="7"/>
      <c r="L15" s="10"/>
      <c r="M15" s="16"/>
      <c r="N15" s="16"/>
      <c r="O15" s="16"/>
      <c r="P15" s="16"/>
      <c r="Q15" s="16"/>
      <c r="R15" s="16"/>
      <c r="S15" s="10"/>
      <c r="T15" s="19"/>
      <c r="U15" s="19"/>
      <c r="V15" s="19"/>
      <c r="W15" s="19"/>
      <c r="X15" s="19"/>
      <c r="Y15" s="16"/>
      <c r="Z15" s="16"/>
      <c r="AA15" s="16"/>
      <c r="AB15" s="81" t="s">
        <v>9</v>
      </c>
      <c r="AC15" s="81"/>
      <c r="AD15" s="82"/>
      <c r="AE15" s="82"/>
      <c r="AF15" s="1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7"/>
      <c r="AS15" s="7"/>
      <c r="AT15" s="7"/>
      <c r="AU15" s="7"/>
      <c r="AV15" s="7"/>
      <c r="AW15" s="2"/>
    </row>
    <row r="16" spans="1:50" s="1" customFormat="1" ht="21" customHeight="1" x14ac:dyDescent="0.15">
      <c r="A16" s="1" t="s">
        <v>44</v>
      </c>
      <c r="F16" s="2"/>
      <c r="H16" s="6"/>
      <c r="I16" s="6"/>
      <c r="J16" s="9" t="s">
        <v>24</v>
      </c>
      <c r="K16" s="9"/>
      <c r="L16" s="11"/>
      <c r="M16" s="12"/>
      <c r="N16" s="12"/>
      <c r="O16" s="12"/>
      <c r="P16" s="12"/>
      <c r="Q16" s="12"/>
      <c r="R16" s="12"/>
      <c r="S16" s="11"/>
      <c r="T16" s="17"/>
      <c r="U16" s="17"/>
      <c r="V16" s="17"/>
      <c r="W16" s="17"/>
      <c r="X16" s="17"/>
      <c r="Y16" s="12"/>
      <c r="Z16" s="16"/>
      <c r="AA16" s="16"/>
      <c r="AB16" s="81" t="s">
        <v>9</v>
      </c>
      <c r="AC16" s="81"/>
      <c r="AD16" s="82"/>
      <c r="AE16" s="82"/>
      <c r="AF16" s="16"/>
      <c r="AG16" s="84"/>
      <c r="AH16" s="84"/>
      <c r="AI16" s="84"/>
      <c r="AJ16" s="84"/>
      <c r="AK16" s="84"/>
      <c r="AL16" s="84"/>
      <c r="AM16" s="17"/>
      <c r="AN16" s="17"/>
      <c r="AO16" s="17"/>
      <c r="AP16" s="17"/>
      <c r="AQ16" s="17"/>
      <c r="AR16" s="7"/>
      <c r="AS16" s="7"/>
      <c r="AT16" s="7"/>
      <c r="AU16" s="7"/>
      <c r="AV16" s="7"/>
      <c r="AW16" s="2"/>
    </row>
    <row r="17" spans="1:50" s="1" customFormat="1" ht="21" customHeight="1" x14ac:dyDescent="0.15">
      <c r="A17" s="1" t="s">
        <v>45</v>
      </c>
      <c r="F17" s="2"/>
      <c r="H17" s="6"/>
      <c r="I17" s="6"/>
      <c r="J17" s="7" t="s">
        <v>22</v>
      </c>
      <c r="K17" s="7"/>
      <c r="L17" s="18"/>
      <c r="M17" s="16"/>
      <c r="N17" s="16"/>
      <c r="O17" s="16"/>
      <c r="Q17" s="16"/>
      <c r="R17" s="16"/>
      <c r="S17" s="15"/>
      <c r="T17" s="15"/>
      <c r="U17" s="16"/>
      <c r="V17" s="16"/>
      <c r="W17" s="18"/>
      <c r="X17" s="19"/>
      <c r="Y17" s="19"/>
      <c r="Z17" s="19"/>
      <c r="AA17" s="19"/>
      <c r="AB17" s="19"/>
      <c r="AC17" s="16"/>
      <c r="AD17" s="16"/>
      <c r="AE17" s="16"/>
      <c r="AF17" s="16"/>
      <c r="AG17" s="19"/>
      <c r="AH17" s="19"/>
      <c r="AI17" s="19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2"/>
    </row>
    <row r="18" spans="1:50" s="1" customFormat="1" ht="21" customHeight="1" x14ac:dyDescent="0.15">
      <c r="F18" s="2"/>
      <c r="H18" s="6"/>
      <c r="I18" s="6"/>
      <c r="J18" s="7"/>
      <c r="K18" s="7"/>
      <c r="L18" s="18"/>
      <c r="M18" s="16"/>
      <c r="N18" s="16"/>
      <c r="O18" s="16"/>
      <c r="Q18" s="16"/>
      <c r="R18" s="16"/>
      <c r="S18" s="15"/>
      <c r="T18" s="15"/>
      <c r="U18" s="16"/>
      <c r="V18" s="16"/>
      <c r="W18" s="18"/>
      <c r="X18" s="19"/>
      <c r="Y18" s="19"/>
      <c r="Z18" s="19"/>
      <c r="AA18" s="19"/>
      <c r="AB18" s="19"/>
      <c r="AC18" s="16"/>
      <c r="AD18" s="16"/>
      <c r="AE18" s="16"/>
      <c r="AF18" s="16"/>
      <c r="AG18" s="19"/>
      <c r="AH18" s="19"/>
      <c r="AI18" s="19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2"/>
    </row>
    <row r="19" spans="1:50" s="1" customFormat="1" ht="21" customHeight="1" x14ac:dyDescent="0.15">
      <c r="A19" s="1" t="s">
        <v>46</v>
      </c>
    </row>
    <row r="20" spans="1:50" s="1" customFormat="1" ht="21" customHeight="1" x14ac:dyDescent="0.15">
      <c r="A20" s="85" t="s">
        <v>10</v>
      </c>
      <c r="B20" s="85"/>
      <c r="C20" s="85"/>
      <c r="D20" s="85"/>
      <c r="E20" s="85" t="s">
        <v>11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 t="s">
        <v>12</v>
      </c>
      <c r="X20" s="56"/>
      <c r="Y20" s="56"/>
      <c r="Z20" s="56"/>
      <c r="AA20" s="56"/>
      <c r="AB20" s="86" t="s">
        <v>13</v>
      </c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87"/>
    </row>
    <row r="21" spans="1:50" s="1" customFormat="1" ht="21" customHeight="1" x14ac:dyDescent="0.15">
      <c r="A21" s="60" t="s">
        <v>14</v>
      </c>
      <c r="B21" s="61"/>
      <c r="C21" s="61"/>
      <c r="D21" s="62"/>
      <c r="E21" s="38" t="s">
        <v>15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3">
        <f>AB21*1.1</f>
        <v>220000.00000000003</v>
      </c>
      <c r="X21" s="34"/>
      <c r="Y21" s="34"/>
      <c r="Z21" s="34"/>
      <c r="AA21" s="34"/>
      <c r="AB21" s="58">
        <v>200000</v>
      </c>
      <c r="AC21" s="59"/>
      <c r="AD21" s="59"/>
      <c r="AE21" s="59"/>
      <c r="AF21" s="59"/>
      <c r="AG21" s="44" t="s">
        <v>47</v>
      </c>
      <c r="AH21" s="44"/>
      <c r="AI21" s="44"/>
      <c r="AJ21" s="44"/>
      <c r="AK21" s="21"/>
      <c r="AL21" s="21"/>
      <c r="AM21" s="21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4"/>
    </row>
    <row r="22" spans="1:50" s="1" customFormat="1" ht="21" customHeight="1" x14ac:dyDescent="0.15">
      <c r="A22" s="63"/>
      <c r="B22" s="64"/>
      <c r="C22" s="64"/>
      <c r="D22" s="65"/>
      <c r="E22" s="38" t="s">
        <v>26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33">
        <f>AB22*1.1</f>
        <v>330000</v>
      </c>
      <c r="X22" s="34"/>
      <c r="Y22" s="34"/>
      <c r="Z22" s="34"/>
      <c r="AA22" s="34"/>
      <c r="AB22" s="58">
        <v>300000</v>
      </c>
      <c r="AC22" s="59"/>
      <c r="AD22" s="59"/>
      <c r="AE22" s="59"/>
      <c r="AF22" s="59"/>
      <c r="AG22" s="44" t="s">
        <v>47</v>
      </c>
      <c r="AH22" s="44"/>
      <c r="AI22" s="44"/>
      <c r="AJ22" s="44"/>
      <c r="AK22" s="21"/>
      <c r="AL22" s="21"/>
      <c r="AM22" s="21"/>
      <c r="AN22" s="3"/>
      <c r="AO22" s="5"/>
      <c r="AP22" s="5"/>
      <c r="AQ22" s="5"/>
      <c r="AR22" s="5"/>
      <c r="AS22" s="5"/>
      <c r="AT22" s="5"/>
      <c r="AU22" s="5"/>
      <c r="AV22" s="5"/>
      <c r="AW22" s="5"/>
      <c r="AX22" s="4"/>
    </row>
    <row r="23" spans="1:50" s="1" customFormat="1" ht="17.25" customHeight="1" x14ac:dyDescent="0.15">
      <c r="A23" s="63"/>
      <c r="B23" s="64"/>
      <c r="C23" s="64"/>
      <c r="D23" s="65"/>
      <c r="E23" s="32" t="s">
        <v>27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69">
        <v>0</v>
      </c>
      <c r="X23" s="70"/>
      <c r="Y23" s="70"/>
      <c r="Z23" s="70"/>
      <c r="AA23" s="71"/>
      <c r="AB23" s="75" t="s">
        <v>23</v>
      </c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7"/>
    </row>
    <row r="24" spans="1:50" s="1" customFormat="1" ht="17.25" customHeight="1" x14ac:dyDescent="0.15">
      <c r="A24" s="63"/>
      <c r="B24" s="64"/>
      <c r="C24" s="64"/>
      <c r="D24" s="65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72"/>
      <c r="X24" s="73"/>
      <c r="Y24" s="73"/>
      <c r="Z24" s="73"/>
      <c r="AA24" s="74"/>
      <c r="AB24" s="78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80"/>
    </row>
    <row r="25" spans="1:50" s="1" customFormat="1" ht="21" customHeight="1" x14ac:dyDescent="0.15">
      <c r="A25" s="63"/>
      <c r="B25" s="64"/>
      <c r="C25" s="64"/>
      <c r="D25" s="65"/>
      <c r="E25" s="32" t="s">
        <v>28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>
        <v>0</v>
      </c>
      <c r="X25" s="34"/>
      <c r="Y25" s="34"/>
      <c r="Z25" s="34"/>
      <c r="AA25" s="34"/>
      <c r="AB25" s="43" t="s">
        <v>16</v>
      </c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/>
    </row>
    <row r="26" spans="1:50" s="1" customFormat="1" ht="21" customHeight="1" x14ac:dyDescent="0.15">
      <c r="A26" s="63"/>
      <c r="B26" s="64"/>
      <c r="C26" s="64"/>
      <c r="D26" s="65"/>
      <c r="E26" s="32" t="s">
        <v>30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>
        <f>AB26*1.1</f>
        <v>55000.000000000007</v>
      </c>
      <c r="X26" s="34"/>
      <c r="Y26" s="34"/>
      <c r="Z26" s="34"/>
      <c r="AA26" s="34"/>
      <c r="AB26" s="58">
        <v>50000</v>
      </c>
      <c r="AC26" s="59"/>
      <c r="AD26" s="59"/>
      <c r="AE26" s="59"/>
      <c r="AF26" s="59"/>
      <c r="AG26" s="44" t="s">
        <v>48</v>
      </c>
      <c r="AH26" s="44"/>
      <c r="AI26" s="44"/>
      <c r="AJ26" s="44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</row>
    <row r="27" spans="1:50" s="1" customFormat="1" ht="21" customHeight="1" x14ac:dyDescent="0.15">
      <c r="A27" s="63"/>
      <c r="B27" s="64"/>
      <c r="C27" s="64"/>
      <c r="D27" s="65"/>
      <c r="E27" s="32" t="s">
        <v>31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>
        <f>ROUNDDOWN(AB27*AH27*1.1,0)</f>
        <v>0</v>
      </c>
      <c r="X27" s="34"/>
      <c r="Y27" s="34"/>
      <c r="Z27" s="34"/>
      <c r="AA27" s="34"/>
      <c r="AB27" s="53"/>
      <c r="AC27" s="54"/>
      <c r="AD27" s="22" t="s">
        <v>32</v>
      </c>
      <c r="AE27" s="22"/>
      <c r="AF27" s="22"/>
      <c r="AG27" s="22" t="s">
        <v>17</v>
      </c>
      <c r="AH27" s="55">
        <v>6000</v>
      </c>
      <c r="AI27" s="55"/>
      <c r="AJ27" s="55"/>
      <c r="AK27" s="55"/>
      <c r="AL27" s="44" t="s">
        <v>47</v>
      </c>
      <c r="AM27" s="44"/>
      <c r="AN27" s="44"/>
      <c r="AO27" s="44"/>
      <c r="AP27" s="44"/>
      <c r="AQ27" s="22"/>
      <c r="AR27" s="22"/>
      <c r="AS27" s="22"/>
      <c r="AT27" s="22"/>
      <c r="AU27" s="22"/>
      <c r="AV27" s="22"/>
      <c r="AW27" s="22"/>
      <c r="AX27" s="23"/>
    </row>
    <row r="28" spans="1:50" s="1" customFormat="1" ht="21" customHeight="1" x14ac:dyDescent="0.15">
      <c r="A28" s="63"/>
      <c r="B28" s="64"/>
      <c r="C28" s="64"/>
      <c r="D28" s="65"/>
      <c r="E28" s="32" t="s">
        <v>33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>
        <f>ROUNDDOWN(AB28*AH28*1.1,0)</f>
        <v>0</v>
      </c>
      <c r="X28" s="34"/>
      <c r="Y28" s="34"/>
      <c r="Z28" s="34"/>
      <c r="AA28" s="34"/>
      <c r="AB28" s="53"/>
      <c r="AC28" s="54"/>
      <c r="AD28" s="22" t="s">
        <v>32</v>
      </c>
      <c r="AE28" s="22"/>
      <c r="AF28" s="22"/>
      <c r="AG28" s="22" t="s">
        <v>17</v>
      </c>
      <c r="AH28" s="57">
        <v>200000</v>
      </c>
      <c r="AI28" s="57"/>
      <c r="AJ28" s="57"/>
      <c r="AK28" s="57"/>
      <c r="AL28" s="56" t="s">
        <v>48</v>
      </c>
      <c r="AM28" s="56"/>
      <c r="AN28" s="56"/>
      <c r="AO28" s="56"/>
      <c r="AP28" s="56"/>
      <c r="AQ28" s="22"/>
      <c r="AR28" s="22"/>
      <c r="AS28" s="22"/>
      <c r="AT28" s="22"/>
      <c r="AU28" s="22"/>
      <c r="AV28" s="22"/>
      <c r="AW28" s="22"/>
      <c r="AX28" s="23"/>
    </row>
    <row r="29" spans="1:50" s="1" customFormat="1" ht="21" customHeight="1" x14ac:dyDescent="0.15">
      <c r="A29" s="63"/>
      <c r="B29" s="64"/>
      <c r="C29" s="64"/>
      <c r="D29" s="65"/>
      <c r="E29" s="32" t="s">
        <v>34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>
        <f>IF(J14="",0,AB29*AH29*AM29)</f>
        <v>0</v>
      </c>
      <c r="X29" s="34"/>
      <c r="Y29" s="34"/>
      <c r="Z29" s="34"/>
      <c r="AA29" s="34"/>
      <c r="AB29" s="35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7"/>
    </row>
    <row r="30" spans="1:50" s="1" customFormat="1" ht="21" customHeight="1" x14ac:dyDescent="0.15">
      <c r="A30" s="63"/>
      <c r="B30" s="64"/>
      <c r="C30" s="64"/>
      <c r="D30" s="65"/>
      <c r="E30" s="32" t="s">
        <v>35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52">
        <f>ROUNDDOWN((SUM(W21:AA29)*0.2),0)</f>
        <v>121000</v>
      </c>
      <c r="X30" s="34"/>
      <c r="Y30" s="34"/>
      <c r="Z30" s="34"/>
      <c r="AA30" s="34"/>
      <c r="AB30" s="43" t="s">
        <v>41</v>
      </c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5"/>
    </row>
    <row r="31" spans="1:50" s="1" customFormat="1" ht="21" customHeight="1" x14ac:dyDescent="0.15">
      <c r="A31" s="66"/>
      <c r="B31" s="67"/>
      <c r="C31" s="67"/>
      <c r="D31" s="68"/>
      <c r="E31" s="38" t="s">
        <v>36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/>
      <c r="W31" s="41">
        <f>SUM(W21:AA30)</f>
        <v>726000</v>
      </c>
      <c r="X31" s="42"/>
      <c r="Y31" s="42"/>
      <c r="Z31" s="42"/>
      <c r="AA31" s="42"/>
      <c r="AB31" s="43" t="s">
        <v>38</v>
      </c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5"/>
    </row>
    <row r="32" spans="1:50" s="1" customFormat="1" ht="21" customHeight="1" thickBot="1" x14ac:dyDescent="0.2">
      <c r="A32" s="46" t="s">
        <v>37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  <c r="W32" s="41">
        <f>ROUNDDOWN(W31*0.3,0)</f>
        <v>217800</v>
      </c>
      <c r="X32" s="42"/>
      <c r="Y32" s="42"/>
      <c r="Z32" s="42"/>
      <c r="AA32" s="42"/>
      <c r="AB32" s="49" t="s">
        <v>39</v>
      </c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1"/>
    </row>
    <row r="33" spans="1:51" s="1" customFormat="1" ht="21" customHeight="1" thickBot="1" x14ac:dyDescent="0.2">
      <c r="A33" s="24" t="s">
        <v>18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7">
        <f>SUM(W31:AA32)</f>
        <v>943800</v>
      </c>
      <c r="X33" s="28"/>
      <c r="Y33" s="28"/>
      <c r="Z33" s="28"/>
      <c r="AA33" s="28"/>
      <c r="AB33" s="29" t="s">
        <v>40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1"/>
    </row>
    <row r="34" spans="1:51" s="1" customFormat="1" ht="17.25" customHeight="1" x14ac:dyDescent="0.15"/>
    <row r="35" spans="1:51" s="1" customFormat="1" ht="17.25" customHeight="1" x14ac:dyDescent="0.15"/>
    <row r="36" spans="1:51" s="1" customFormat="1" ht="21" customHeight="1" x14ac:dyDescent="0.15"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1" customFormat="1" ht="17.25" customHeight="1" x14ac:dyDescent="0.15"/>
  </sheetData>
  <mergeCells count="67">
    <mergeCell ref="J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  <mergeCell ref="A5:AX5"/>
    <mergeCell ref="AI9:AX9"/>
    <mergeCell ref="AI10:AU10"/>
    <mergeCell ref="AI12:AU12"/>
    <mergeCell ref="I13:AW13"/>
    <mergeCell ref="AB15:AE15"/>
    <mergeCell ref="AG15:AQ15"/>
    <mergeCell ref="AB16:AE16"/>
    <mergeCell ref="AG16:AL16"/>
    <mergeCell ref="A20:D20"/>
    <mergeCell ref="E20:V20"/>
    <mergeCell ref="W20:AA20"/>
    <mergeCell ref="AB20:AX20"/>
    <mergeCell ref="E26:V26"/>
    <mergeCell ref="W26:AA26"/>
    <mergeCell ref="AB26:AF26"/>
    <mergeCell ref="AG26:AJ26"/>
    <mergeCell ref="A21:D31"/>
    <mergeCell ref="E21:V21"/>
    <mergeCell ref="W21:AA21"/>
    <mergeCell ref="AB21:AF21"/>
    <mergeCell ref="AG21:AJ21"/>
    <mergeCell ref="E22:V22"/>
    <mergeCell ref="W22:AA22"/>
    <mergeCell ref="AB22:AF22"/>
    <mergeCell ref="AG22:AJ22"/>
    <mergeCell ref="E23:V24"/>
    <mergeCell ref="W23:AA24"/>
    <mergeCell ref="AB23:AX24"/>
    <mergeCell ref="E25:V25"/>
    <mergeCell ref="W25:AA25"/>
    <mergeCell ref="AB25:AX25"/>
    <mergeCell ref="E30:V30"/>
    <mergeCell ref="W30:AA30"/>
    <mergeCell ref="AB30:AX30"/>
    <mergeCell ref="E27:V27"/>
    <mergeCell ref="W27:AA27"/>
    <mergeCell ref="E28:V28"/>
    <mergeCell ref="W28:AA28"/>
    <mergeCell ref="AB27:AC27"/>
    <mergeCell ref="AB28:AC28"/>
    <mergeCell ref="AL27:AP27"/>
    <mergeCell ref="AH27:AK27"/>
    <mergeCell ref="AL28:AP28"/>
    <mergeCell ref="AH28:AK28"/>
    <mergeCell ref="A33:V33"/>
    <mergeCell ref="W33:AA33"/>
    <mergeCell ref="AB33:AX33"/>
    <mergeCell ref="E29:V29"/>
    <mergeCell ref="W29:AA29"/>
    <mergeCell ref="AB29:AX29"/>
    <mergeCell ref="E31:V31"/>
    <mergeCell ref="W31:AA31"/>
    <mergeCell ref="AB31:AX31"/>
    <mergeCell ref="A32:V32"/>
    <mergeCell ref="W32:AA32"/>
    <mergeCell ref="AB32:AX32"/>
  </mergeCells>
  <phoneticPr fontId="2"/>
  <dataValidations count="1">
    <dataValidation type="whole" operator="notBetween" showInputMessage="1" showErrorMessage="1" sqref="AB21:AF22 AB26:AF26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書式20-1体外診断</vt:lpstr>
      <vt:lpstr>'書式20-1体外診断'!OLE_LINK1</vt:lpstr>
      <vt:lpstr>'書式20-1体外診断'!Print_Area</vt:lpstr>
    </vt:vector>
  </TitlesOfParts>
  <Company>国立大学法人岐阜大学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総合情報メディアセンター</dc:creator>
  <cp:lastModifiedBy>臨床研究係長</cp:lastModifiedBy>
  <cp:lastPrinted>2018-11-27T04:11:54Z</cp:lastPrinted>
  <dcterms:created xsi:type="dcterms:W3CDTF">2012-07-24T01:59:14Z</dcterms:created>
  <dcterms:modified xsi:type="dcterms:W3CDTF">2019-09-25T02:54:02Z</dcterms:modified>
</cp:coreProperties>
</file>